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T12" i="1"/>
  <c r="U21"/>
  <c r="U23"/>
  <c r="U24"/>
  <c r="U34"/>
  <c r="U39"/>
  <c r="U40"/>
  <c r="V14"/>
  <c r="U14" s="1"/>
  <c r="V15"/>
  <c r="U15" s="1"/>
  <c r="V16"/>
  <c r="U16" s="1"/>
  <c r="V17"/>
  <c r="U17" s="1"/>
  <c r="V19"/>
  <c r="U19" s="1"/>
  <c r="V20"/>
  <c r="U20" s="1"/>
  <c r="V21"/>
  <c r="V23"/>
  <c r="V24"/>
  <c r="V26"/>
  <c r="U26" s="1"/>
  <c r="V27"/>
  <c r="U27" s="1"/>
  <c r="V29"/>
  <c r="U29" s="1"/>
  <c r="V30"/>
  <c r="U30" s="1"/>
  <c r="V32"/>
  <c r="U32" s="1"/>
  <c r="V33"/>
  <c r="U33" s="1"/>
  <c r="V34"/>
  <c r="V36"/>
  <c r="U36" s="1"/>
  <c r="V37"/>
  <c r="U37" s="1"/>
  <c r="V38"/>
  <c r="U38" s="1"/>
  <c r="V39"/>
  <c r="V40"/>
  <c r="T13"/>
  <c r="V13" s="1"/>
  <c r="U13" s="1"/>
  <c r="T14"/>
  <c r="T15"/>
  <c r="T16"/>
  <c r="T17"/>
  <c r="T18"/>
  <c r="V18" s="1"/>
  <c r="U18" s="1"/>
  <c r="T19"/>
  <c r="T20"/>
  <c r="T21"/>
  <c r="T22"/>
  <c r="V22" s="1"/>
  <c r="U22" s="1"/>
  <c r="T23"/>
  <c r="T24"/>
  <c r="T25"/>
  <c r="V25" s="1"/>
  <c r="U25" s="1"/>
  <c r="T26"/>
  <c r="T27"/>
  <c r="T28"/>
  <c r="V28" s="1"/>
  <c r="U28" s="1"/>
  <c r="T29"/>
  <c r="T30"/>
  <c r="T31"/>
  <c r="V31" s="1"/>
  <c r="U31" s="1"/>
  <c r="T32"/>
  <c r="T33"/>
  <c r="T34"/>
  <c r="T35"/>
  <c r="V35" s="1"/>
  <c r="U35" s="1"/>
  <c r="T36"/>
  <c r="T37"/>
  <c r="T38"/>
  <c r="T39"/>
  <c r="T40"/>
  <c r="V12"/>
  <c r="U12" s="1"/>
  <c r="F40"/>
  <c r="F39"/>
  <c r="F38"/>
  <c r="F37"/>
  <c r="F35"/>
  <c r="F34"/>
  <c r="F33"/>
  <c r="F22"/>
  <c r="T41" l="1"/>
  <c r="U41"/>
  <c r="V41"/>
</calcChain>
</file>

<file path=xl/sharedStrings.xml><?xml version="1.0" encoding="utf-8"?>
<sst xmlns="http://schemas.openxmlformats.org/spreadsheetml/2006/main" count="316" uniqueCount="208">
  <si>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</si>
  <si>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</si>
  <si>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</si>
  <si>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</si>
  <si>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</si>
  <si>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</si>
  <si>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</si>
  <si>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</si>
  <si>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</si>
  <si>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</si>
  <si>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</si>
  <si>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</si>
  <si>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</si>
  <si>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</si>
  <si>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</si>
  <si>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</si>
  <si>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</si>
  <si>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</si>
  <si>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</si>
  <si>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</si>
  <si>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</si>
  <si>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</si>
  <si>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</si>
  <si>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</si>
  <si>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</si>
  <si>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</si>
  <si>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</si>
  <si>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</si>
  <si>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</si>
  <si>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</si>
  <si>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</si>
  <si>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</si>
  <si>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</si>
  <si>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</si>
  <si>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</si>
  <si>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</si>
  <si>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</si>
  <si>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</si>
  <si>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</si>
  <si>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</si>
  <si>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</si>
  <si>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</si>
  <si>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</si>
  <si>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</si>
  <si>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</si>
  <si>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</si>
  <si>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</si>
  <si>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</si>
  <si>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</si>
  <si>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Экологический отдел</t>
  </si>
  <si>
    <t>№14 из Куюмбинский ЛУ Куст №113В, №30 из Куюмбинский ЛУ Куст №113, №13 из Куюмбинский ЛУ №294, №12 из Куюмбинский ЛУ №292, №12 из Куюмбинский ЛУ №274, №13 из Куюмбинский ЛУ Куст №124, №14 из Куюмбинский ЛУ Куст №125, №14 из Куюмбинский ЛУ Куст №133, №13 из Куюмбинский ЛУ Куст №52, №13 из Куюмбинский ЛУ Куст №73, №13 из Терско-Камовский ЛУ №516</t>
  </si>
  <si>
    <t>39190700011</t>
  </si>
  <si>
    <t>Бак мусорный с крышкой 0,7м3</t>
  </si>
  <si>
    <t>ГОСТ 12917-78</t>
  </si>
  <si>
    <t>36.00.2</t>
  </si>
  <si>
    <t>ООО "БНГРЭ"</t>
  </si>
  <si>
    <t>шт</t>
  </si>
  <si>
    <t>Производственно-технологический отдел</t>
  </si>
  <si>
    <t>№44 из Куюмбинский ЛУ Куст №113В, №110 из Куюмбинский ЛУ Куст №113, №49 из Куюмбинский ЛУ №294, №52 из Куюмбинский ЛУ №292, №49 из Куюмбинский ЛУ №274, №46 из Куюмбинский ЛУ Куст №124, №39 из Куюмбинский ЛУ Куст №125, №39 из Куюмбинский ЛУ Куст №133, №44 из Куюмбинский ЛУ Куст №52, №47 из Куюмбинский ЛУ Куст №73, №43 из Терско-Камовский ЛУ №516, №49 из Терско-Камовский ЛУ №548</t>
  </si>
  <si>
    <t>39190800003</t>
  </si>
  <si>
    <t>Ведро евро 20 Л</t>
  </si>
  <si>
    <t>ГОСТ 20558-82.</t>
  </si>
  <si>
    <t>17.40.22.191</t>
  </si>
  <si>
    <t>Служба капитального ремонта скважин, Производственно-технологический отдел, Управление по исследованию скважин</t>
  </si>
  <si>
    <t>№7 из Цех ТКРС Куюмбинский ЛУ, №15 из Бригада КРС № 1, №14 из Бригада КРС № 2, №14 из Бригада КРС № 3, №45 из Куюмбинский ЛУ Куст №113В, №111 из Куюмбинский ЛУ Куст №113, №50 из Куюмбинский ЛУ №294, №53 из Куюмбинский ЛУ №292, №50 из Куюмбинский ЛУ №274, №47 из Куюмбинский ЛУ Куст №124, №40 из Куюмбинский ЛУ Куст №125, №40 из Куюмбинский ЛУ Куст №133, №45 из Куюмбинский ЛУ Куст №52, №48 из Куюмбинский ЛУ Куст №73, №44 из Терско-Камовский ЛУ №516, №50 из Терско-Камовский ЛУ №548, №4 из Замеры дебита скважин (исследование скважин) Мегион план, №6 из Замеры дебита скважин (исследование скважин) ООО "ГПН-Хантос", №6 из Замеры дебита скважин (исследование скважин) ООО"СН-КНГ"</t>
  </si>
  <si>
    <t>38040100005</t>
  </si>
  <si>
    <t>Ведро оцинкованное объемом 12 Л</t>
  </si>
  <si>
    <t>28.75.12.119</t>
  </si>
  <si>
    <t>Автотранспортная служба</t>
  </si>
  <si>
    <t>№112 из Куюмбинский ЛУ Куст №113</t>
  </si>
  <si>
    <t>38040100018</t>
  </si>
  <si>
    <t>Ведро оцинкованное объемом 15 Л</t>
  </si>
  <si>
    <t>Служба социально-бытового обеспечения</t>
  </si>
  <si>
    <t>№46 из Куюмбинский ЛУ Куст №113В, №113 из Куюмбинский ЛУ Куст №113, №51 из Куюмбинский ЛУ №294, №54 из Куюмбинский ЛУ №292, №51 из Куюмбинский ЛУ №274, №48 из Куюмбинский ЛУ Куст №124, №41 из Куюмбинский ЛУ Куст №125, №41 из Куюмбинский ЛУ Куст №133, №46 из Куюмбинский ЛУ Куст №52, №49 из Куюмбинский ЛУ Куст №73, №45 из Терско-Камовский ЛУ №516, №51 из Терско-Камовский ЛУ №548, №1 из Куюмбинский ЛУ Куст №8</t>
  </si>
  <si>
    <t>38040100002</t>
  </si>
  <si>
    <t>Ведро оцинкованное объемом 9 Л</t>
  </si>
  <si>
    <t>Служба капитального ремонта скважин, Служба социально-бытового обеспечения</t>
  </si>
  <si>
    <t>№8 из Цех ТКРС Куюмбинский ЛУ, №16 из Бригада КРС № 1, №15 из Бригада КРС № 2, №15 из Бригада КРС № 3, №46 из Терско-Камовский ЛУ №516, №53 из Терско-Камовский ЛУ №548</t>
  </si>
  <si>
    <t>38140000023</t>
  </si>
  <si>
    <t>Веник Сорго</t>
  </si>
  <si>
    <t>36.62.11.110</t>
  </si>
  <si>
    <t>Служба по вышкостроению, обустройству месторождени</t>
  </si>
  <si>
    <t>№69 из Куюмбинский ЛУ №292, №64 из Терско-Камовский ЛУ №548</t>
  </si>
  <si>
    <t>19070000001</t>
  </si>
  <si>
    <t>Ветроуказатель</t>
  </si>
  <si>
    <t>ГОСТ 25269-82</t>
  </si>
  <si>
    <t>13.92.29.190</t>
  </si>
  <si>
    <t>Автотранспортная служба, Управление по исследованию скважин</t>
  </si>
  <si>
    <t>№95 из Куюмбинский ЛУ Куст №103, №7 из Замеры дебита скважин (исследование скважин) Мегион план, №9 из Замеры дебита скважин (исследование скважин) ООО "ГПН-Хантос", №10 из Замеры дебита скважин (исследование скважин) ООО"СН-КНГ"</t>
  </si>
  <si>
    <t>38140000071</t>
  </si>
  <si>
    <t>Воронка с гибким носиком</t>
  </si>
  <si>
    <t>ГОСТ 25336-82</t>
  </si>
  <si>
    <t>13.92.21</t>
  </si>
  <si>
    <t>Отдел главного энергетика</t>
  </si>
  <si>
    <t>№183 из Куюмбинский ЛУ Куст №113В, №326 из Куюмбинский ЛУ Куст №113, №187 из Куюмбинский ЛУ №294, №213 из Куюмбинский ЛУ №292, №189 из Куюмбинский ЛУ №274, №193 из Куюмбинский ЛУ Куст №124, №183 из Куюмбинский ЛУ Куст №125, №175 из Куюмбинский ЛУ Куст №133, №185 из Куюмбинский ЛУ Куст №52, №191 из Куюмбинский ЛУ Куст №73, №179 из Терско-Камовский ЛУ №516, №204 из Терско-Камовский ЛУ №548</t>
  </si>
  <si>
    <t>38140000080</t>
  </si>
  <si>
    <t>Известь крупная негашеная</t>
  </si>
  <si>
    <t>ГОСТ Р 54562-2011</t>
  </si>
  <si>
    <t>24.13.22.111</t>
  </si>
  <si>
    <t>кг</t>
  </si>
  <si>
    <t>Отдел промышленной безопасности и охраны труда</t>
  </si>
  <si>
    <t>№260 из Куюмбинский ЛУ Куст №113В, №432 из Куюмбинский ЛУ Куст №113, №308 из Куюмбинский ЛУ №294, №334 из Куюмбинский ЛУ №292, №314 из Куюмбинский ЛУ №274, №273 из Куюмбинский ЛУ Куст №124, №264 из Куюмбинский ЛУ Куст №125, №254 из Куюмбинский ЛУ Куст №133, №259 из Куюмбинский ЛУ Куст №52, №274 из Куюмбинский ЛУ Куст №73, №303 из Терско-Камовский ЛУ №516, №331 из Терско-Камовский ЛУ №548, №110 из Бригада КРС № 1, №111 из Бригада КРС № 2, №107 из Бригада КРС № 3, №10 из Куюмбинский ЛУ Куст №8, №235 из Куюмбинский ЛУ Куст №103, №29 из Бригада КРС № 4, №7 из Куюмбинский ЛУ Куст №75, №7 из Куюмбинский ЛУ Куст №18, №9 из Куюмбинский ЛУ Куст №33, №6 из Куюмбинский ЛУ Куст №115, №7 из Куюмбинский ЛУ Куст №116</t>
  </si>
  <si>
    <t>38140000086</t>
  </si>
  <si>
    <t>Коврик противоскользящий для душевой 40х60</t>
  </si>
  <si>
    <t>№261 из Куюмбинский ЛУ Куст №113В, №433 из Куюмбинский ЛУ Куст №113, №309 из Куюмбинский ЛУ №294, №335 из Куюмбинский ЛУ №292, №315 из Куюмбинский ЛУ №274, №274 из Куюмбинский ЛУ Куст №124, №265 из Куюмбинский ЛУ Куст №125, №255 из Куюмбинский ЛУ Куст №133, №260 из Куюмбинский ЛУ Куст №52, №275 из Куюмбинский ЛУ Куст №73, №304 из Терско-Камовский ЛУ №516, №332 из Терско-Камовский ЛУ №548, №111 из Бригада КРС № 1, №112 из Бригада КРС № 2, №108 из Бригада КРС № 3, №11 из Куюмбинский ЛУ Куст №8, №236 из Куюмбинский ЛУ Куст №103, №30 из Бригада КРС № 4, №8 из Куюмбинский ЛУ Куст №75, №8 из Куюмбинский ЛУ Куст №18, №10 из Куюмбинский ЛУ Куст №33, №7 из Куюмбинский ЛУ Куст №115, №8 из Куюмбинский ЛУ Куст №116</t>
  </si>
  <si>
    <t>38140000085</t>
  </si>
  <si>
    <t>Коврик противоскользящий для душевой 50х50</t>
  </si>
  <si>
    <t>№262 из Куюмбинский ЛУ Куст №113В, №434 из Куюмбинский ЛУ Куст №113, №310 из Куюмбинский ЛУ №294, №336 из Куюмбинский ЛУ №292, №316 из Куюмбинский ЛУ №274, №275 из Куюмбинский ЛУ Куст №124, №266 из Куюмбинский ЛУ Куст №125, №256 из Куюмбинский ЛУ Куст №133, №261 из Куюмбинский ЛУ Куст №52, №276 из Куюмбинский ЛУ Куст №73, №305 из Терско-Камовский ЛУ №516, №333 из Терско-Камовский ЛУ №548, №12 из Куюмбинский ЛУ Куст №8</t>
  </si>
  <si>
    <t>38040100011</t>
  </si>
  <si>
    <t>Ковш эмалированный объемом 1 Л</t>
  </si>
  <si>
    <t>№309 из Куюмбинский ЛУ Куст №124, №300 из Куюмбинский ЛУ Куст №125, №286 из Куюмбинский ЛУ Куст №133, №310 из Куюмбинский ЛУ Куст №73</t>
  </si>
  <si>
    <t>39190100005</t>
  </si>
  <si>
    <t>Контейнер для накопления и хранения отработанных люминесцентных, ртутных и других ртутьсодержащих ламп</t>
  </si>
  <si>
    <t>29.20.21.110</t>
  </si>
  <si>
    <t>14</t>
  </si>
  <si>
    <t>№67 из Красноярск АУП</t>
  </si>
  <si>
    <t>38040100016</t>
  </si>
  <si>
    <t>17.23</t>
  </si>
  <si>
    <t>15</t>
  </si>
  <si>
    <t>Служба капитального ремонта скважин, Производственно-технологический отдел, Служба по вышкостроению, обустройству месторождени, Служба социально-бытового обеспечения</t>
  </si>
  <si>
    <t>№64 из Цех ТКРС Куюмбинский ЛУ, №146 из Бригада КРС № 1, №136 из Бригада КРС № 2, №133 из Бригада КРС № 3, №343 из Куюмбинский ЛУ Куст №113В, №584 из Куюмбинский ЛУ Куст №113, №412 из Куюмбинский ЛУ №294, №455 из Куюмбинский ЛУ №292, №415 из Куюмбинский ЛУ №274, №357 из Куюмбинский ЛУ Куст №124, №348 из Куюмбинский ЛУ Куст №125, №333 из Куюмбинский ЛУ Куст №133, №338 из Куюмбинский ЛУ Куст №52, №359 из Куюмбинский ЛУ Куст №73, №409 из Терско-Камовский ЛУ №516, №441 из Терско-Камовский ЛУ №548, №22 из Куюмбинский ЛУ Куст №8</t>
  </si>
  <si>
    <t>38040500009</t>
  </si>
  <si>
    <t>Лопата снеговая с черенком</t>
  </si>
  <si>
    <t>ТУ ОП 13-0255095-88</t>
  </si>
  <si>
    <t>25.99.29.129</t>
  </si>
  <si>
    <t>16</t>
  </si>
  <si>
    <t>Служба капитального ремонта скважин, Автотранспортная служба, Производственно-технологический отдел, Служба по вышкостроению, обустройству месторождени, Служба социально-бытового обеспечения, Управление по исследованию скважин</t>
  </si>
  <si>
    <t>№65 из Цех ТКРС Куюмбинский ЛУ, №147 из Бригада КРС № 1, №137 из Бригада КРС № 2, №134 из Бригада КРС № 3, №585 из Куюмбинский ЛУ Куст №113, №344 из Куюмбинский ЛУ Куст №113В, №413 из Куюмбинский ЛУ №294, №456 из Куюмбинский ЛУ №292, №416 из Куюмбинский ЛУ №274, №358 из Куюмбинский ЛУ Куст №124, №349 из Куюмбинский ЛУ Куст №125, №334 из Куюмбинский ЛУ Куст №133, №339 из Куюмбинский ЛУ Куст №52, №360 из Куюмбинский ЛУ Куст №73, №410 из Терско-Камовский ЛУ №516, №442 из Терско-Камовский ЛУ №548, №23 из Куюмбинский ЛУ Куст №8, №41 из Замеры дебита скважин (исследование скважин) ООО "ГПН-Хантос", №50 из Замеры дебита скважин (исследование скважин) ООО"СН-КНГ"</t>
  </si>
  <si>
    <t>31053600021</t>
  </si>
  <si>
    <t>Лопата совковая с черенком</t>
  </si>
  <si>
    <t>ГОСТ 19596-87</t>
  </si>
  <si>
    <t>25.99.29.120</t>
  </si>
  <si>
    <t>17</t>
  </si>
  <si>
    <t>Служба капитального ремонта скважин, Производственно-технологический отдел, Служба по вышкостроению, обустройству месторождени, Служба социально-бытового обеспечения, Управление по исследованию скважин</t>
  </si>
  <si>
    <t>№66 из Цех ТКРС Куюмбинский ЛУ, №148 из Бригада КРС № 1, №138 из Бригада КРС № 2, №135 из Бригада КРС № 3, №345 из Куюмбинский ЛУ Куст №113В, №586 из Куюмбинский ЛУ Куст №113, №414 из Куюмбинский ЛУ №294, №457 из Куюмбинский ЛУ №292, №417 из Куюмбинский ЛУ №274, №359 из Куюмбинский ЛУ Куст №124, №350 из Куюмбинский ЛУ Куст №125, №335 из Куюмбинский ЛУ Куст №133, №340 из Куюмбинский ЛУ Куст №52, №361 из Куюмбинский ЛУ Куст №73, №411 из Терско-Камовский ЛУ №516, №443 из Терско-Камовский ЛУ №548, №24 из Куюмбинский ЛУ Куст №8, №51 из Замеры дебита скважин (исследование скважин) ООО"СН-КНГ"</t>
  </si>
  <si>
    <t>31053600022</t>
  </si>
  <si>
    <t>Лопата штыковая с черенком</t>
  </si>
  <si>
    <t>18</t>
  </si>
  <si>
    <t>Служба по вышкостроению, обустройству месторождени, Служба социально-бытового обеспечения</t>
  </si>
  <si>
    <t>№496 из Куюмбинский ЛУ №292, №480 из Терско-Камовский ЛУ №548, №374 из Куюмбинский ЛУ Куст №113В, №639 из Куюмбинский ЛУ Куст №113, №457 из Куюмбинский ЛУ №294, №453 из Куюмбинский ЛУ №274, №388 из Куюмбинский ЛУ Куст №124, №381 из Куюмбинский ЛУ Куст №125, №367 из Куюмбинский ЛУ Куст №133, №368 из Куюмбинский ЛУ Куст №52, №392 из Куюмбинский ЛУ Куст №73, №450 из Терско-Камовский ЛУ №516, №27 из Куюмбинский ЛУ Куст №8</t>
  </si>
  <si>
    <t>38040500008</t>
  </si>
  <si>
    <t>Метла полипропиленовая с черенком</t>
  </si>
  <si>
    <t>ГОСТ 28638-90</t>
  </si>
  <si>
    <t>32.91.1</t>
  </si>
  <si>
    <t>№664 из Куюмбинский ЛУ Куст №113В, №1 044 из Куюмбинский ЛУ Куст №113, №736 из Куюмбинский ЛУ №294, №786 из Куюмбинский ЛУ №292, №731 из Куюмбинский ЛУ №274, №675 из Куюмбинский ЛУ Куст №124, №680 из Куюмбинский ЛУ Куст №125, №660 из Куюмбинский ЛУ Куст №133, №656 из Куюмбинский ЛУ Куст №52, №685 из Куюмбинский ЛУ Куст №73, №744 из Терско-Камовский ЛУ №516, №766 из Терско-Камовский ЛУ №548, №43 из Куюмбинский ЛУ Куст №8</t>
  </si>
  <si>
    <t>38140000040</t>
  </si>
  <si>
    <t>Сетка москитная</t>
  </si>
  <si>
    <t>№671 из Куюмбинский ЛУ Куст №113В, №1 059 из Куюмбинский ЛУ Куст №113, №747 из Куюмбинский ЛУ №294, №800 из Куюмбинский ЛУ №292, №741 из Куюмбинский ЛУ №274, №681 из Куюмбинский ЛУ Куст №124, №689 из Куюмбинский ЛУ Куст №125, №669 из Куюмбинский ЛУ Куст №133, №663 из Куюмбинский ЛУ Куст №52, №691 из Куюмбинский ЛУ Куст №73, №753 из Терско-Камовский ЛУ №516, №778 из Терско-Камовский ЛУ №548, №45 из Куюмбинский ЛУ Куст №8</t>
  </si>
  <si>
    <t>39160100034</t>
  </si>
  <si>
    <t>Смеситель для душа</t>
  </si>
  <si>
    <t>ГОСТ 25809-96</t>
  </si>
  <si>
    <t>32.99.59.000</t>
  </si>
  <si>
    <t>№672 из Куюмбинский ЛУ Куст №113В, №1 060 из Куюмбинский ЛУ Куст №113, №748 из Куюмбинский ЛУ №294, №801 из Куюмбинский ЛУ №292, №742 из Куюмбинский ЛУ №274, №682 из Куюмбинский ЛУ Куст №124, №690 из Куюмбинский ЛУ Куст №125, №670 из Куюмбинский ЛУ Куст №133, №664 из Куюмбинский ЛУ Куст №52, №692 из Куюмбинский ЛУ Куст №73, №754 из Терско-Камовский ЛУ №516, №779 из Терско-Камовский ЛУ №548, №46 из Куюмбинский ЛУ Куст №8</t>
  </si>
  <si>
    <t>39160100014</t>
  </si>
  <si>
    <t>Смеситель для раковины</t>
  </si>
  <si>
    <t>25.99.11</t>
  </si>
  <si>
    <t>№674 из Куюмбинский ЛУ Куст №113В, №684 из Куюмбинский ЛУ Куст №124, №692 из Куюмбинский ЛУ Куст №125, №672 из Куюмбинский ЛУ Куст №133, №666 из Куюмбинский ЛУ Куст №52, №694 из Куюмбинский ЛУ Куст №73, №756 из Терско-Камовский ЛУ №516, №781 из Терско-Камовский ЛУ №548, №47 из Куюмбинский ЛУ Куст №8</t>
  </si>
  <si>
    <t>38040500011</t>
  </si>
  <si>
    <t>Совок для мусора</t>
  </si>
  <si>
    <t>Служба капитального ремонта скважин</t>
  </si>
  <si>
    <t>№101 из Цех ТКРС Куюмбинский ЛУ</t>
  </si>
  <si>
    <t>38040100010</t>
  </si>
  <si>
    <t>Таз оцинкованный объемом 17 Л</t>
  </si>
  <si>
    <t>№700 из Куюмбинский ЛУ Куст №113В, №1 107 из Куюмбинский ЛУ Куст №113, №792 из Куюмбинский ЛУ №294, №845 из Куюмбинский ЛУ №292, №782 из Куюмбинский ЛУ №274, №711 из Куюмбинский ЛУ Куст №124, №715 из Куюмбинский ЛУ Куст №125, №698 из Куюмбинский ЛУ Куст №133, №691 из Куюмбинский ЛУ Куст №52, №718 из Куюмбинский ЛУ Куст №73, №793 из Терско-Камовский ЛУ №516, №826 из Терско-Камовский ЛУ №548, №51 из Куюмбинский ЛУ Куст №8</t>
  </si>
  <si>
    <t>38040100007</t>
  </si>
  <si>
    <t>Таз оцинкованный объемом 9 Л</t>
  </si>
  <si>
    <t>27.33.11.123</t>
  </si>
  <si>
    <t>Управление по исследованию скважин</t>
  </si>
  <si>
    <t>№87 из Замеры дебита скважин (исследование скважин) ООО "ГПН-Хантос", №115 из Замеры дебита скважин (исследование скважин) ООО"СН-КНГ"</t>
  </si>
  <si>
    <t>38040000006</t>
  </si>
  <si>
    <t>Термометр для измерения температуры воздуха на улице</t>
  </si>
  <si>
    <t>ГОСТ 28498-90</t>
  </si>
  <si>
    <t>26.51.51.110</t>
  </si>
  <si>
    <t>№56 из Замеры дебита скважин (исследование скважин) Мегион план</t>
  </si>
  <si>
    <t>38060000027</t>
  </si>
  <si>
    <t>Термос пищевой 6 Л</t>
  </si>
  <si>
    <t>32.99.11.150</t>
  </si>
  <si>
    <t>29</t>
  </si>
  <si>
    <t>№116 из Цех ТКРС Куюмбинский ЛУ, №278 из Бригада КРС № 1, №255 из Бригада КРС № 2, №254 из Бригада КРС № 3, №814 из Куюмбинский ЛУ Куст №113В, №1 289 из Куюмбинский ЛУ Куст №113, №894 из Куюмбинский ЛУ №294, №959 из Куюмбинский ЛУ №292, №894 из Куюмбинский ЛУ №274, №824 из Куюмбинский ЛУ Куст №124, №853 из Куюмбинский ЛУ Куст №125, №819 из Куюмбинский ЛУ Куст №133, №811 из Куюмбинский ЛУ Куст №52, №842 из Куюмбинский ЛУ Куст №73, №899 из Терско-Камовский ЛУ №516, №945 из Терско-Камовский ЛУ №548, №61 из Куюмбинский ЛУ Куст №8</t>
  </si>
  <si>
    <t>31053600003</t>
  </si>
  <si>
    <t>Черенок для лопаты</t>
  </si>
  <si>
    <t>28.62.10.110</t>
  </si>
  <si>
    <t>30</t>
  </si>
  <si>
    <t>№846 из Куюмбинский ЛУ Куст №113В, №1 333 из Куюмбинский ЛУ Куст №113, №925 из Куюмбинский ЛУ №294, №1 005 из Куюмбинский ЛУ №292, №922 из Куюмбинский ЛУ №274, №859 из Куюмбинский ЛУ Куст №124, №893 из Куюмбинский ЛУ Куст №125, №857 из Куюмбинский ЛУ Куст №133, №842 из Куюмбинский ЛУ Куст №52, №873 из Куюмбинский ЛУ Куст №73, №931 из Терско-Камовский ЛУ №516, №993 из Терско-Камовский ЛУ №548, №63 из Куюмбинский ЛУ Куст №8</t>
  </si>
  <si>
    <t>39160100039</t>
  </si>
  <si>
    <t>Штора душевая</t>
  </si>
  <si>
    <t>31</t>
  </si>
  <si>
    <t>№1 043 из Куюмбинский ЛУ №292, №1 034 из Терско-Камовский ЛУ №548, №77 из Бригада КРС № 4</t>
  </si>
  <si>
    <t>38140000065</t>
  </si>
  <si>
    <t>Ящик почтовый</t>
  </si>
  <si>
    <t>23.91.11.140</t>
  </si>
  <si>
    <t/>
  </si>
  <si>
    <t>Подпись:________________________________ /Должность, Фамилия И.О./</t>
  </si>
  <si>
    <t>январь 2021г</t>
  </si>
  <si>
    <t>ИТОГО:</t>
  </si>
  <si>
    <t>Базис поставки: Красноярский край, Богучанский р-н, П. Таёжный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</si>
  <si>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</si>
  <si>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Гарантийный срок: 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</si>
  <si>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</si>
  <si>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Форма 6.1к «Коммерческое предложение»</t>
  </si>
  <si>
    <t>форма 2</t>
  </si>
  <si>
    <t>Гост24788-2001</t>
  </si>
  <si>
    <t>22.19.72</t>
  </si>
  <si>
    <t>28.22.20</t>
  </si>
  <si>
    <t>17.52.12.214</t>
  </si>
  <si>
    <t>22.29.23.102</t>
  </si>
  <si>
    <t>ПДО №121-БНГРЭ-2020 Поставка административно-хозяйственных принадлежностей. Лот №1</t>
  </si>
  <si>
    <t>Корзина для мусора</t>
  </si>
</sst>
</file>

<file path=xl/styles.xml><?xml version="1.0" encoding="utf-8"?>
<styleSheet xmlns="http://schemas.openxmlformats.org/spreadsheetml/2006/main">
  <fonts count="14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name val="Arial"/>
      <family val="2"/>
      <charset val="204"/>
    </font>
    <font>
      <u/>
      <sz val="11"/>
      <color rgb="FF000000"/>
      <name val="Calibri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4" fontId="7" fillId="4" borderId="14" xfId="0" applyNumberFormat="1" applyFont="1" applyFill="1" applyBorder="1" applyAlignment="1">
      <alignment horizontal="right"/>
    </xf>
    <xf numFmtId="0" fontId="8" fillId="0" borderId="1" xfId="0" applyFont="1" applyBorder="1"/>
    <xf numFmtId="0" fontId="1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" fontId="8" fillId="0" borderId="7" xfId="0" applyNumberFormat="1" applyFont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right"/>
    </xf>
    <xf numFmtId="4" fontId="5" fillId="3" borderId="8" xfId="0" applyNumberFormat="1" applyFont="1" applyFill="1" applyBorder="1" applyAlignment="1">
      <alignment horizontal="right" wrapText="1"/>
    </xf>
    <xf numFmtId="1" fontId="8" fillId="6" borderId="7" xfId="0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textRotation="90"/>
    </xf>
    <xf numFmtId="0" fontId="5" fillId="2" borderId="6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 wrapText="1"/>
    </xf>
    <xf numFmtId="0" fontId="5" fillId="0" borderId="6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left" vertical="top" textRotation="90" wrapText="1"/>
    </xf>
    <xf numFmtId="0" fontId="5" fillId="0" borderId="5" xfId="0" applyFont="1" applyBorder="1" applyAlignment="1">
      <alignment horizontal="left" vertical="top" textRotation="90" wrapText="1"/>
    </xf>
    <xf numFmtId="0" fontId="5" fillId="0" borderId="6" xfId="0" applyFont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5" fillId="2" borderId="6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8" fillId="4" borderId="22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13" xfId="0" applyFont="1" applyFill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8" fillId="4" borderId="1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46"/>
  <sheetViews>
    <sheetView tabSelected="1" topLeftCell="A34" zoomScaleNormal="100" workbookViewId="0">
      <selection activeCell="T48" sqref="T48"/>
    </sheetView>
  </sheetViews>
  <sheetFormatPr defaultColWidth="10.5" defaultRowHeight="11.45" customHeight="1"/>
  <cols>
    <col min="1" max="1" width="6.5" style="1" customWidth="1"/>
    <col min="2" max="2" width="20" style="1" customWidth="1"/>
    <col min="3" max="3" width="87.5" style="1" customWidth="1"/>
    <col min="4" max="4" width="13.33203125" style="1" customWidth="1"/>
    <col min="5" max="5" width="22" style="1" customWidth="1"/>
    <col min="6" max="7" width="13.83203125" style="1" customWidth="1"/>
    <col min="8" max="8" width="6.1640625" style="1" customWidth="1"/>
    <col min="9" max="9" width="7.6640625" style="1" customWidth="1"/>
    <col min="10" max="10" width="7.5" style="1" customWidth="1"/>
    <col min="11" max="11" width="8" style="1" customWidth="1"/>
    <col min="12" max="12" width="8.6640625" style="1" customWidth="1"/>
    <col min="13" max="13" width="10.1640625" style="1" customWidth="1"/>
    <col min="14" max="14" width="16.6640625" style="1" customWidth="1"/>
    <col min="15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27" t="s">
        <v>199</v>
      </c>
      <c r="S1" s="28"/>
      <c r="T1" s="28"/>
      <c r="U1" s="28"/>
      <c r="V1" s="28"/>
    </row>
    <row r="2" spans="1:22" ht="1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22" ht="29.1" customHeight="1">
      <c r="A3" s="2"/>
      <c r="B3" s="30" t="s">
        <v>1</v>
      </c>
      <c r="C3" s="30"/>
      <c r="D3" s="30"/>
      <c r="E3" s="30"/>
      <c r="F3" s="30"/>
    </row>
    <row r="4" spans="1:22" s="1" customFormat="1" ht="23.1" customHeight="1">
      <c r="A4" s="2"/>
      <c r="B4" s="3" t="s">
        <v>206</v>
      </c>
      <c r="C4" s="3"/>
      <c r="D4" s="3"/>
      <c r="E4" s="3"/>
      <c r="F4" s="3"/>
    </row>
    <row r="5" spans="1:22" ht="15" customHeight="1"/>
    <row r="6" spans="1:22" ht="15" customHeight="1" thickBot="1">
      <c r="A6" s="20" t="s">
        <v>2</v>
      </c>
      <c r="B6" s="21"/>
      <c r="C6" s="21"/>
    </row>
    <row r="7" spans="1:22" ht="11.1" customHeight="1" thickBot="1">
      <c r="A7" s="31" t="s">
        <v>3</v>
      </c>
      <c r="B7" s="34" t="s">
        <v>4</v>
      </c>
      <c r="C7" s="34" t="s">
        <v>5</v>
      </c>
      <c r="D7" s="37" t="s">
        <v>6</v>
      </c>
      <c r="E7" s="37"/>
      <c r="F7" s="37"/>
      <c r="G7" s="37"/>
      <c r="H7" s="37"/>
      <c r="I7" s="37"/>
      <c r="J7" s="37"/>
      <c r="K7" s="37"/>
      <c r="L7" s="37"/>
      <c r="M7" s="37"/>
      <c r="N7" s="37" t="s">
        <v>7</v>
      </c>
      <c r="O7" s="37"/>
      <c r="P7" s="37"/>
      <c r="Q7" s="37"/>
      <c r="R7" s="37"/>
      <c r="S7" s="37"/>
      <c r="T7" s="37"/>
      <c r="U7" s="37"/>
      <c r="V7" s="37"/>
    </row>
    <row r="8" spans="1:22" s="1" customFormat="1" ht="36.950000000000003" customHeight="1" thickBot="1">
      <c r="A8" s="32"/>
      <c r="B8" s="35"/>
      <c r="C8" s="35"/>
      <c r="D8" s="38" t="s">
        <v>8</v>
      </c>
      <c r="E8" s="38"/>
      <c r="F8" s="38"/>
      <c r="G8" s="38"/>
      <c r="H8" s="38"/>
      <c r="I8" s="31" t="s">
        <v>9</v>
      </c>
      <c r="J8" s="31" t="s">
        <v>10</v>
      </c>
      <c r="K8" s="34" t="s">
        <v>11</v>
      </c>
      <c r="L8" s="34" t="s">
        <v>12</v>
      </c>
      <c r="M8" s="50" t="s">
        <v>13</v>
      </c>
      <c r="N8" s="38" t="s">
        <v>14</v>
      </c>
      <c r="O8" s="38"/>
      <c r="P8" s="38"/>
      <c r="Q8" s="38"/>
      <c r="R8" s="38"/>
      <c r="S8" s="39" t="s">
        <v>15</v>
      </c>
      <c r="T8" s="39" t="s">
        <v>16</v>
      </c>
      <c r="U8" s="39" t="s">
        <v>17</v>
      </c>
      <c r="V8" s="39" t="s">
        <v>18</v>
      </c>
    </row>
    <row r="9" spans="1:22" s="1" customFormat="1" ht="41.1" customHeight="1">
      <c r="A9" s="32"/>
      <c r="B9" s="35"/>
      <c r="C9" s="35"/>
      <c r="D9" s="42" t="s">
        <v>19</v>
      </c>
      <c r="E9" s="42" t="s">
        <v>20</v>
      </c>
      <c r="F9" s="42" t="s">
        <v>21</v>
      </c>
      <c r="G9" s="42" t="s">
        <v>22</v>
      </c>
      <c r="H9" s="44" t="s">
        <v>23</v>
      </c>
      <c r="I9" s="32"/>
      <c r="J9" s="32"/>
      <c r="K9" s="35"/>
      <c r="L9" s="35"/>
      <c r="M9" s="51"/>
      <c r="N9" s="44" t="s">
        <v>24</v>
      </c>
      <c r="O9" s="44" t="s">
        <v>25</v>
      </c>
      <c r="P9" s="44" t="s">
        <v>22</v>
      </c>
      <c r="Q9" s="46" t="s">
        <v>23</v>
      </c>
      <c r="R9" s="48" t="s">
        <v>26</v>
      </c>
      <c r="S9" s="40"/>
      <c r="T9" s="40"/>
      <c r="U9" s="40"/>
      <c r="V9" s="40"/>
    </row>
    <row r="10" spans="1:22" s="1" customFormat="1" ht="24" customHeight="1" thickBot="1">
      <c r="A10" s="33"/>
      <c r="B10" s="36"/>
      <c r="C10" s="36"/>
      <c r="D10" s="43"/>
      <c r="E10" s="43"/>
      <c r="F10" s="43"/>
      <c r="G10" s="43"/>
      <c r="H10" s="45"/>
      <c r="I10" s="33"/>
      <c r="J10" s="33"/>
      <c r="K10" s="36"/>
      <c r="L10" s="36"/>
      <c r="M10" s="52"/>
      <c r="N10" s="45"/>
      <c r="O10" s="45"/>
      <c r="P10" s="45"/>
      <c r="Q10" s="47"/>
      <c r="R10" s="49"/>
      <c r="S10" s="41"/>
      <c r="T10" s="41"/>
      <c r="U10" s="41"/>
      <c r="V10" s="41"/>
    </row>
    <row r="11" spans="1:22" ht="11.1" customHeight="1" thickBot="1">
      <c r="A11" s="4" t="s">
        <v>27</v>
      </c>
      <c r="B11" s="5" t="s">
        <v>28</v>
      </c>
      <c r="C11" s="5" t="s">
        <v>29</v>
      </c>
      <c r="D11" s="4" t="s">
        <v>30</v>
      </c>
      <c r="E11" s="5" t="s">
        <v>31</v>
      </c>
      <c r="F11" s="5" t="s">
        <v>32</v>
      </c>
      <c r="G11" s="4" t="s">
        <v>33</v>
      </c>
      <c r="H11" s="5" t="s">
        <v>34</v>
      </c>
      <c r="I11" s="5" t="s">
        <v>35</v>
      </c>
      <c r="J11" s="4" t="s">
        <v>36</v>
      </c>
      <c r="K11" s="5" t="s">
        <v>37</v>
      </c>
      <c r="L11" s="5" t="s">
        <v>38</v>
      </c>
      <c r="M11" s="4" t="s">
        <v>39</v>
      </c>
      <c r="N11" s="4" t="s">
        <v>40</v>
      </c>
      <c r="O11" s="5" t="s">
        <v>41</v>
      </c>
      <c r="P11" s="5" t="s">
        <v>42</v>
      </c>
      <c r="Q11" s="4" t="s">
        <v>43</v>
      </c>
      <c r="R11" s="5" t="s">
        <v>44</v>
      </c>
      <c r="S11" s="5" t="s">
        <v>45</v>
      </c>
      <c r="T11" s="4" t="s">
        <v>46</v>
      </c>
      <c r="U11" s="5" t="s">
        <v>47</v>
      </c>
      <c r="V11" s="5" t="s">
        <v>48</v>
      </c>
    </row>
    <row r="12" spans="1:22" ht="57" thickBot="1">
      <c r="A12" s="6" t="s">
        <v>27</v>
      </c>
      <c r="B12" s="7" t="s">
        <v>49</v>
      </c>
      <c r="C12" s="7" t="s">
        <v>50</v>
      </c>
      <c r="D12" s="8" t="s">
        <v>51</v>
      </c>
      <c r="E12" s="14" t="s">
        <v>52</v>
      </c>
      <c r="F12" s="8" t="s">
        <v>53</v>
      </c>
      <c r="G12" s="9" t="s">
        <v>54</v>
      </c>
      <c r="H12" s="10"/>
      <c r="I12" s="39" t="s">
        <v>55</v>
      </c>
      <c r="J12" s="39" t="s">
        <v>55</v>
      </c>
      <c r="K12" s="8" t="s">
        <v>56</v>
      </c>
      <c r="L12" s="22">
        <v>14</v>
      </c>
      <c r="M12" s="19" t="s">
        <v>193</v>
      </c>
      <c r="N12" s="11"/>
      <c r="O12" s="11"/>
      <c r="P12" s="11"/>
      <c r="Q12" s="12"/>
      <c r="R12" s="13"/>
      <c r="S12" s="23">
        <v>0</v>
      </c>
      <c r="T12" s="23">
        <f>S12*L12</f>
        <v>0</v>
      </c>
      <c r="U12" s="23">
        <f>V12-T12</f>
        <v>0</v>
      </c>
      <c r="V12" s="24">
        <f>T12*1.2</f>
        <v>0</v>
      </c>
    </row>
    <row r="13" spans="1:22" ht="57" thickBot="1">
      <c r="A13" s="6" t="s">
        <v>28</v>
      </c>
      <c r="B13" s="7" t="s">
        <v>57</v>
      </c>
      <c r="C13" s="7" t="s">
        <v>58</v>
      </c>
      <c r="D13" s="8" t="s">
        <v>59</v>
      </c>
      <c r="E13" s="14" t="s">
        <v>60</v>
      </c>
      <c r="F13" s="8" t="s">
        <v>61</v>
      </c>
      <c r="G13" s="9" t="s">
        <v>62</v>
      </c>
      <c r="H13" s="10"/>
      <c r="I13" s="40"/>
      <c r="J13" s="40"/>
      <c r="K13" s="8" t="s">
        <v>56</v>
      </c>
      <c r="L13" s="22">
        <v>60</v>
      </c>
      <c r="M13" s="19" t="s">
        <v>193</v>
      </c>
      <c r="N13" s="11"/>
      <c r="O13" s="11"/>
      <c r="P13" s="11"/>
      <c r="Q13" s="12"/>
      <c r="R13" s="13"/>
      <c r="S13" s="23">
        <v>0</v>
      </c>
      <c r="T13" s="23">
        <f>S13*L13</f>
        <v>0</v>
      </c>
      <c r="U13" s="23">
        <f t="shared" ref="U13:U40" si="0">V13-T13</f>
        <v>0</v>
      </c>
      <c r="V13" s="24">
        <f t="shared" ref="V13:V40" si="1">T13*1.2</f>
        <v>0</v>
      </c>
    </row>
    <row r="14" spans="1:22" ht="102" thickBot="1">
      <c r="A14" s="6" t="s">
        <v>29</v>
      </c>
      <c r="B14" s="7" t="s">
        <v>63</v>
      </c>
      <c r="C14" s="7" t="s">
        <v>64</v>
      </c>
      <c r="D14" s="8" t="s">
        <v>65</v>
      </c>
      <c r="E14" s="14" t="s">
        <v>66</v>
      </c>
      <c r="F14" s="8" t="s">
        <v>61</v>
      </c>
      <c r="G14" s="9" t="s">
        <v>67</v>
      </c>
      <c r="H14" s="10"/>
      <c r="I14" s="40"/>
      <c r="J14" s="40"/>
      <c r="K14" s="8" t="s">
        <v>56</v>
      </c>
      <c r="L14" s="22">
        <v>101</v>
      </c>
      <c r="M14" s="19" t="s">
        <v>193</v>
      </c>
      <c r="N14" s="11"/>
      <c r="O14" s="11"/>
      <c r="P14" s="11"/>
      <c r="Q14" s="12"/>
      <c r="R14" s="13"/>
      <c r="S14" s="23">
        <v>0</v>
      </c>
      <c r="T14" s="23">
        <f t="shared" ref="T14:T40" si="2">S14*L14</f>
        <v>0</v>
      </c>
      <c r="U14" s="23">
        <f t="shared" si="0"/>
        <v>0</v>
      </c>
      <c r="V14" s="24">
        <f t="shared" si="1"/>
        <v>0</v>
      </c>
    </row>
    <row r="15" spans="1:22" ht="23.25" thickBot="1">
      <c r="A15" s="6" t="s">
        <v>30</v>
      </c>
      <c r="B15" s="7" t="s">
        <v>68</v>
      </c>
      <c r="C15" s="7" t="s">
        <v>69</v>
      </c>
      <c r="D15" s="8" t="s">
        <v>70</v>
      </c>
      <c r="E15" s="14" t="s">
        <v>71</v>
      </c>
      <c r="F15" s="8" t="s">
        <v>61</v>
      </c>
      <c r="G15" s="9" t="s">
        <v>67</v>
      </c>
      <c r="H15" s="10"/>
      <c r="I15" s="40"/>
      <c r="J15" s="40"/>
      <c r="K15" s="8" t="s">
        <v>56</v>
      </c>
      <c r="L15" s="22">
        <v>30</v>
      </c>
      <c r="M15" s="19" t="s">
        <v>193</v>
      </c>
      <c r="N15" s="11"/>
      <c r="O15" s="11"/>
      <c r="P15" s="11"/>
      <c r="Q15" s="12"/>
      <c r="R15" s="13"/>
      <c r="S15" s="23">
        <v>0</v>
      </c>
      <c r="T15" s="23">
        <f t="shared" si="2"/>
        <v>0</v>
      </c>
      <c r="U15" s="23">
        <f t="shared" si="0"/>
        <v>0</v>
      </c>
      <c r="V15" s="24">
        <f t="shared" si="1"/>
        <v>0</v>
      </c>
    </row>
    <row r="16" spans="1:22" ht="68.25" thickBot="1">
      <c r="A16" s="6" t="s">
        <v>31</v>
      </c>
      <c r="B16" s="7" t="s">
        <v>72</v>
      </c>
      <c r="C16" s="7" t="s">
        <v>73</v>
      </c>
      <c r="D16" s="8" t="s">
        <v>74</v>
      </c>
      <c r="E16" s="14" t="s">
        <v>75</v>
      </c>
      <c r="F16" s="8" t="s">
        <v>61</v>
      </c>
      <c r="G16" s="9" t="s">
        <v>67</v>
      </c>
      <c r="H16" s="10"/>
      <c r="I16" s="40"/>
      <c r="J16" s="40"/>
      <c r="K16" s="8" t="s">
        <v>56</v>
      </c>
      <c r="L16" s="22">
        <v>125</v>
      </c>
      <c r="M16" s="19" t="s">
        <v>193</v>
      </c>
      <c r="N16" s="11"/>
      <c r="O16" s="11"/>
      <c r="P16" s="11"/>
      <c r="Q16" s="12"/>
      <c r="R16" s="13"/>
      <c r="S16" s="23">
        <v>0</v>
      </c>
      <c r="T16" s="23">
        <f t="shared" si="2"/>
        <v>0</v>
      </c>
      <c r="U16" s="23">
        <f t="shared" si="0"/>
        <v>0</v>
      </c>
      <c r="V16" s="24">
        <f t="shared" si="1"/>
        <v>0</v>
      </c>
    </row>
    <row r="17" spans="1:22" ht="57" thickBot="1">
      <c r="A17" s="6" t="s">
        <v>32</v>
      </c>
      <c r="B17" s="7" t="s">
        <v>76</v>
      </c>
      <c r="C17" s="7" t="s">
        <v>77</v>
      </c>
      <c r="D17" s="8" t="s">
        <v>78</v>
      </c>
      <c r="E17" s="14" t="s">
        <v>79</v>
      </c>
      <c r="F17" s="8" t="s">
        <v>200</v>
      </c>
      <c r="G17" s="9" t="s">
        <v>80</v>
      </c>
      <c r="H17" s="10"/>
      <c r="I17" s="40"/>
      <c r="J17" s="40"/>
      <c r="K17" s="8" t="s">
        <v>56</v>
      </c>
      <c r="L17" s="22">
        <v>55</v>
      </c>
      <c r="M17" s="19" t="s">
        <v>193</v>
      </c>
      <c r="N17" s="11"/>
      <c r="O17" s="11"/>
      <c r="P17" s="11"/>
      <c r="Q17" s="12"/>
      <c r="R17" s="13"/>
      <c r="S17" s="23">
        <v>0</v>
      </c>
      <c r="T17" s="23">
        <f t="shared" si="2"/>
        <v>0</v>
      </c>
      <c r="U17" s="23">
        <f t="shared" si="0"/>
        <v>0</v>
      </c>
      <c r="V17" s="24">
        <f t="shared" si="1"/>
        <v>0</v>
      </c>
    </row>
    <row r="18" spans="1:22" ht="45.75" thickBot="1">
      <c r="A18" s="6" t="s">
        <v>33</v>
      </c>
      <c r="B18" s="7" t="s">
        <v>81</v>
      </c>
      <c r="C18" s="7" t="s">
        <v>82</v>
      </c>
      <c r="D18" s="8" t="s">
        <v>83</v>
      </c>
      <c r="E18" s="14" t="s">
        <v>84</v>
      </c>
      <c r="F18" s="8" t="s">
        <v>85</v>
      </c>
      <c r="G18" s="9" t="s">
        <v>86</v>
      </c>
      <c r="H18" s="10"/>
      <c r="I18" s="40"/>
      <c r="J18" s="40"/>
      <c r="K18" s="8" t="s">
        <v>56</v>
      </c>
      <c r="L18" s="22">
        <v>6</v>
      </c>
      <c r="M18" s="19" t="s">
        <v>193</v>
      </c>
      <c r="N18" s="11"/>
      <c r="O18" s="11"/>
      <c r="P18" s="11"/>
      <c r="Q18" s="12"/>
      <c r="R18" s="13"/>
      <c r="S18" s="23">
        <v>0</v>
      </c>
      <c r="T18" s="23">
        <f t="shared" si="2"/>
        <v>0</v>
      </c>
      <c r="U18" s="23">
        <f t="shared" si="0"/>
        <v>0</v>
      </c>
      <c r="V18" s="24">
        <f t="shared" si="1"/>
        <v>0</v>
      </c>
    </row>
    <row r="19" spans="1:22" ht="45.75" thickBot="1">
      <c r="A19" s="6" t="s">
        <v>34</v>
      </c>
      <c r="B19" s="7" t="s">
        <v>87</v>
      </c>
      <c r="C19" s="7" t="s">
        <v>88</v>
      </c>
      <c r="D19" s="8" t="s">
        <v>89</v>
      </c>
      <c r="E19" s="14" t="s">
        <v>90</v>
      </c>
      <c r="F19" s="8" t="s">
        <v>91</v>
      </c>
      <c r="G19" s="9" t="s">
        <v>92</v>
      </c>
      <c r="H19" s="10"/>
      <c r="I19" s="40"/>
      <c r="J19" s="40"/>
      <c r="K19" s="8" t="s">
        <v>56</v>
      </c>
      <c r="L19" s="22">
        <v>12</v>
      </c>
      <c r="M19" s="19" t="s">
        <v>193</v>
      </c>
      <c r="N19" s="11"/>
      <c r="O19" s="11"/>
      <c r="P19" s="11"/>
      <c r="Q19" s="12"/>
      <c r="R19" s="13"/>
      <c r="S19" s="23">
        <v>0</v>
      </c>
      <c r="T19" s="23">
        <f t="shared" si="2"/>
        <v>0</v>
      </c>
      <c r="U19" s="23">
        <f t="shared" si="0"/>
        <v>0</v>
      </c>
      <c r="V19" s="24">
        <f t="shared" si="1"/>
        <v>0</v>
      </c>
    </row>
    <row r="20" spans="1:22" ht="57" thickBot="1">
      <c r="A20" s="6" t="s">
        <v>35</v>
      </c>
      <c r="B20" s="7" t="s">
        <v>93</v>
      </c>
      <c r="C20" s="7" t="s">
        <v>94</v>
      </c>
      <c r="D20" s="8" t="s">
        <v>95</v>
      </c>
      <c r="E20" s="14" t="s">
        <v>96</v>
      </c>
      <c r="F20" s="8" t="s">
        <v>97</v>
      </c>
      <c r="G20" s="9" t="s">
        <v>98</v>
      </c>
      <c r="H20" s="10"/>
      <c r="I20" s="40"/>
      <c r="J20" s="40"/>
      <c r="K20" s="8" t="s">
        <v>99</v>
      </c>
      <c r="L20" s="22">
        <v>130</v>
      </c>
      <c r="M20" s="19" t="s">
        <v>193</v>
      </c>
      <c r="N20" s="11"/>
      <c r="O20" s="11"/>
      <c r="P20" s="11"/>
      <c r="Q20" s="12"/>
      <c r="R20" s="13"/>
      <c r="S20" s="23">
        <v>0</v>
      </c>
      <c r="T20" s="23">
        <f t="shared" si="2"/>
        <v>0</v>
      </c>
      <c r="U20" s="23">
        <f t="shared" si="0"/>
        <v>0</v>
      </c>
      <c r="V20" s="24">
        <f t="shared" si="1"/>
        <v>0</v>
      </c>
    </row>
    <row r="21" spans="1:22" ht="102" thickBot="1">
      <c r="A21" s="6" t="s">
        <v>36</v>
      </c>
      <c r="B21" s="7" t="s">
        <v>100</v>
      </c>
      <c r="C21" s="7" t="s">
        <v>101</v>
      </c>
      <c r="D21" s="8" t="s">
        <v>102</v>
      </c>
      <c r="E21" s="19" t="s">
        <v>103</v>
      </c>
      <c r="F21" s="8" t="s">
        <v>200</v>
      </c>
      <c r="G21" s="9" t="s">
        <v>202</v>
      </c>
      <c r="H21" s="10"/>
      <c r="I21" s="40"/>
      <c r="J21" s="40"/>
      <c r="K21" s="8" t="s">
        <v>56</v>
      </c>
      <c r="L21" s="22">
        <v>138</v>
      </c>
      <c r="M21" s="19" t="s">
        <v>193</v>
      </c>
      <c r="N21" s="11"/>
      <c r="O21" s="11"/>
      <c r="P21" s="11"/>
      <c r="Q21" s="12"/>
      <c r="R21" s="13"/>
      <c r="S21" s="23">
        <v>0</v>
      </c>
      <c r="T21" s="23">
        <f t="shared" si="2"/>
        <v>0</v>
      </c>
      <c r="U21" s="23">
        <f t="shared" si="0"/>
        <v>0</v>
      </c>
      <c r="V21" s="24">
        <f t="shared" si="1"/>
        <v>0</v>
      </c>
    </row>
    <row r="22" spans="1:22" ht="102" thickBot="1">
      <c r="A22" s="6" t="s">
        <v>37</v>
      </c>
      <c r="B22" s="7" t="s">
        <v>100</v>
      </c>
      <c r="C22" s="7" t="s">
        <v>104</v>
      </c>
      <c r="D22" s="8" t="s">
        <v>105</v>
      </c>
      <c r="E22" s="14" t="s">
        <v>106</v>
      </c>
      <c r="F22" s="8" t="str">
        <f>F21</f>
        <v>форма 2</v>
      </c>
      <c r="G22" s="9" t="s">
        <v>202</v>
      </c>
      <c r="H22" s="10"/>
      <c r="I22" s="40"/>
      <c r="J22" s="40"/>
      <c r="K22" s="8" t="s">
        <v>56</v>
      </c>
      <c r="L22" s="22">
        <v>69</v>
      </c>
      <c r="M22" s="19" t="s">
        <v>193</v>
      </c>
      <c r="N22" s="11"/>
      <c r="O22" s="11"/>
      <c r="P22" s="11"/>
      <c r="Q22" s="12"/>
      <c r="R22" s="13"/>
      <c r="S22" s="23">
        <v>0</v>
      </c>
      <c r="T22" s="23">
        <f t="shared" si="2"/>
        <v>0</v>
      </c>
      <c r="U22" s="23">
        <f t="shared" si="0"/>
        <v>0</v>
      </c>
      <c r="V22" s="24">
        <f t="shared" si="1"/>
        <v>0</v>
      </c>
    </row>
    <row r="23" spans="1:22" ht="68.25" thickBot="1">
      <c r="A23" s="6" t="s">
        <v>38</v>
      </c>
      <c r="B23" s="7" t="s">
        <v>72</v>
      </c>
      <c r="C23" s="7" t="s">
        <v>107</v>
      </c>
      <c r="D23" s="8" t="s">
        <v>108</v>
      </c>
      <c r="E23" s="14" t="s">
        <v>109</v>
      </c>
      <c r="F23" s="8" t="s">
        <v>201</v>
      </c>
      <c r="G23" s="9" t="s">
        <v>203</v>
      </c>
      <c r="H23" s="10"/>
      <c r="I23" s="40"/>
      <c r="J23" s="40"/>
      <c r="K23" s="8" t="s">
        <v>56</v>
      </c>
      <c r="L23" s="22">
        <v>75</v>
      </c>
      <c r="M23" s="19" t="s">
        <v>193</v>
      </c>
      <c r="N23" s="11"/>
      <c r="O23" s="11"/>
      <c r="P23" s="11"/>
      <c r="Q23" s="12"/>
      <c r="R23" s="13"/>
      <c r="S23" s="23">
        <v>0</v>
      </c>
      <c r="T23" s="23">
        <f t="shared" si="2"/>
        <v>0</v>
      </c>
      <c r="U23" s="23">
        <f t="shared" si="0"/>
        <v>0</v>
      </c>
      <c r="V23" s="24">
        <f t="shared" si="1"/>
        <v>0</v>
      </c>
    </row>
    <row r="24" spans="1:22" ht="90.75" thickBot="1">
      <c r="A24" s="6" t="s">
        <v>39</v>
      </c>
      <c r="B24" s="7" t="s">
        <v>49</v>
      </c>
      <c r="C24" s="7" t="s">
        <v>110</v>
      </c>
      <c r="D24" s="8" t="s">
        <v>111</v>
      </c>
      <c r="E24" s="14" t="s">
        <v>112</v>
      </c>
      <c r="F24" s="8" t="s">
        <v>200</v>
      </c>
      <c r="G24" s="9" t="s">
        <v>113</v>
      </c>
      <c r="H24" s="10"/>
      <c r="I24" s="40"/>
      <c r="J24" s="40"/>
      <c r="K24" s="8" t="s">
        <v>56</v>
      </c>
      <c r="L24" s="22">
        <v>4</v>
      </c>
      <c r="M24" s="19" t="s">
        <v>193</v>
      </c>
      <c r="N24" s="11"/>
      <c r="O24" s="11"/>
      <c r="P24" s="11"/>
      <c r="Q24" s="12"/>
      <c r="R24" s="13"/>
      <c r="S24" s="23">
        <v>0</v>
      </c>
      <c r="T24" s="23">
        <f t="shared" si="2"/>
        <v>0</v>
      </c>
      <c r="U24" s="23">
        <f t="shared" si="0"/>
        <v>0</v>
      </c>
      <c r="V24" s="24">
        <f t="shared" si="1"/>
        <v>0</v>
      </c>
    </row>
    <row r="25" spans="1:22" ht="34.5" thickBot="1">
      <c r="A25" s="6" t="s">
        <v>114</v>
      </c>
      <c r="B25" s="7" t="s">
        <v>72</v>
      </c>
      <c r="C25" s="7" t="s">
        <v>115</v>
      </c>
      <c r="D25" s="8" t="s">
        <v>116</v>
      </c>
      <c r="E25" s="26" t="s">
        <v>207</v>
      </c>
      <c r="F25" s="8" t="s">
        <v>200</v>
      </c>
      <c r="G25" s="9" t="s">
        <v>117</v>
      </c>
      <c r="H25" s="10"/>
      <c r="I25" s="40"/>
      <c r="J25" s="40"/>
      <c r="K25" s="8" t="s">
        <v>56</v>
      </c>
      <c r="L25" s="25">
        <v>75</v>
      </c>
      <c r="M25" s="19" t="s">
        <v>193</v>
      </c>
      <c r="N25" s="11"/>
      <c r="O25" s="11"/>
      <c r="P25" s="11"/>
      <c r="Q25" s="12"/>
      <c r="R25" s="13"/>
      <c r="S25" s="23">
        <v>0</v>
      </c>
      <c r="T25" s="23">
        <f t="shared" si="2"/>
        <v>0</v>
      </c>
      <c r="U25" s="23">
        <f t="shared" si="0"/>
        <v>0</v>
      </c>
      <c r="V25" s="24">
        <f t="shared" si="1"/>
        <v>0</v>
      </c>
    </row>
    <row r="26" spans="1:22" ht="124.5" thickBot="1">
      <c r="A26" s="6" t="s">
        <v>118</v>
      </c>
      <c r="B26" s="7" t="s">
        <v>119</v>
      </c>
      <c r="C26" s="7" t="s">
        <v>120</v>
      </c>
      <c r="D26" s="8" t="s">
        <v>121</v>
      </c>
      <c r="E26" s="14" t="s">
        <v>122</v>
      </c>
      <c r="F26" s="8" t="s">
        <v>123</v>
      </c>
      <c r="G26" s="9" t="s">
        <v>124</v>
      </c>
      <c r="H26" s="10"/>
      <c r="I26" s="40"/>
      <c r="J26" s="40"/>
      <c r="K26" s="8" t="s">
        <v>56</v>
      </c>
      <c r="L26" s="22">
        <v>387</v>
      </c>
      <c r="M26" s="19" t="s">
        <v>193</v>
      </c>
      <c r="N26" s="11"/>
      <c r="O26" s="11"/>
      <c r="P26" s="11"/>
      <c r="Q26" s="12"/>
      <c r="R26" s="13"/>
      <c r="S26" s="23">
        <v>0</v>
      </c>
      <c r="T26" s="23">
        <f t="shared" si="2"/>
        <v>0</v>
      </c>
      <c r="U26" s="23">
        <f t="shared" si="0"/>
        <v>0</v>
      </c>
      <c r="V26" s="24">
        <f t="shared" si="1"/>
        <v>0</v>
      </c>
    </row>
    <row r="27" spans="1:22" ht="180.75" thickBot="1">
      <c r="A27" s="6" t="s">
        <v>125</v>
      </c>
      <c r="B27" s="7" t="s">
        <v>126</v>
      </c>
      <c r="C27" s="7" t="s">
        <v>127</v>
      </c>
      <c r="D27" s="8" t="s">
        <v>128</v>
      </c>
      <c r="E27" s="14" t="s">
        <v>129</v>
      </c>
      <c r="F27" s="8" t="s">
        <v>130</v>
      </c>
      <c r="G27" s="9" t="s">
        <v>131</v>
      </c>
      <c r="H27" s="10"/>
      <c r="I27" s="40"/>
      <c r="J27" s="40"/>
      <c r="K27" s="8" t="s">
        <v>56</v>
      </c>
      <c r="L27" s="22">
        <v>500</v>
      </c>
      <c r="M27" s="19" t="s">
        <v>193</v>
      </c>
      <c r="N27" s="11"/>
      <c r="O27" s="11"/>
      <c r="P27" s="11"/>
      <c r="Q27" s="12"/>
      <c r="R27" s="13"/>
      <c r="S27" s="23">
        <v>0</v>
      </c>
      <c r="T27" s="23">
        <f t="shared" si="2"/>
        <v>0</v>
      </c>
      <c r="U27" s="23">
        <f t="shared" si="0"/>
        <v>0</v>
      </c>
      <c r="V27" s="24">
        <f t="shared" si="1"/>
        <v>0</v>
      </c>
    </row>
    <row r="28" spans="1:22" ht="158.25" thickBot="1">
      <c r="A28" s="6" t="s">
        <v>132</v>
      </c>
      <c r="B28" s="7" t="s">
        <v>133</v>
      </c>
      <c r="C28" s="7" t="s">
        <v>134</v>
      </c>
      <c r="D28" s="8" t="s">
        <v>135</v>
      </c>
      <c r="E28" s="14" t="s">
        <v>136</v>
      </c>
      <c r="F28" s="8" t="s">
        <v>130</v>
      </c>
      <c r="G28" s="9" t="s">
        <v>131</v>
      </c>
      <c r="H28" s="10"/>
      <c r="I28" s="40"/>
      <c r="J28" s="40"/>
      <c r="K28" s="8" t="s">
        <v>56</v>
      </c>
      <c r="L28" s="22">
        <v>473</v>
      </c>
      <c r="M28" s="19" t="s">
        <v>193</v>
      </c>
      <c r="N28" s="11"/>
      <c r="O28" s="11"/>
      <c r="P28" s="11"/>
      <c r="Q28" s="12"/>
      <c r="R28" s="13"/>
      <c r="S28" s="23">
        <v>0</v>
      </c>
      <c r="T28" s="23">
        <f t="shared" si="2"/>
        <v>0</v>
      </c>
      <c r="U28" s="23">
        <f t="shared" si="0"/>
        <v>0</v>
      </c>
      <c r="V28" s="24">
        <f t="shared" si="1"/>
        <v>0</v>
      </c>
    </row>
    <row r="29" spans="1:22" ht="79.5" thickBot="1">
      <c r="A29" s="6" t="s">
        <v>137</v>
      </c>
      <c r="B29" s="7" t="s">
        <v>138</v>
      </c>
      <c r="C29" s="7" t="s">
        <v>139</v>
      </c>
      <c r="D29" s="8" t="s">
        <v>140</v>
      </c>
      <c r="E29" s="14" t="s">
        <v>141</v>
      </c>
      <c r="F29" s="8" t="s">
        <v>142</v>
      </c>
      <c r="G29" s="9" t="s">
        <v>143</v>
      </c>
      <c r="H29" s="10"/>
      <c r="I29" s="40"/>
      <c r="J29" s="40"/>
      <c r="K29" s="8" t="s">
        <v>56</v>
      </c>
      <c r="L29" s="22">
        <v>335</v>
      </c>
      <c r="M29" s="19" t="s">
        <v>193</v>
      </c>
      <c r="N29" s="11"/>
      <c r="O29" s="11"/>
      <c r="P29" s="11"/>
      <c r="Q29" s="12"/>
      <c r="R29" s="13"/>
      <c r="S29" s="23">
        <v>0</v>
      </c>
      <c r="T29" s="23">
        <f t="shared" si="2"/>
        <v>0</v>
      </c>
      <c r="U29" s="23">
        <f t="shared" si="0"/>
        <v>0</v>
      </c>
      <c r="V29" s="24">
        <f t="shared" si="1"/>
        <v>0</v>
      </c>
    </row>
    <row r="30" spans="1:22" ht="68.25" thickBot="1">
      <c r="A30" s="6" t="s">
        <v>40</v>
      </c>
      <c r="B30" s="7" t="s">
        <v>72</v>
      </c>
      <c r="C30" s="7" t="s">
        <v>144</v>
      </c>
      <c r="D30" s="8" t="s">
        <v>145</v>
      </c>
      <c r="E30" s="14" t="s">
        <v>146</v>
      </c>
      <c r="F30" s="8" t="s">
        <v>200</v>
      </c>
      <c r="G30" s="9" t="s">
        <v>204</v>
      </c>
      <c r="H30" s="10"/>
      <c r="I30" s="40"/>
      <c r="J30" s="40"/>
      <c r="K30" s="8" t="s">
        <v>56</v>
      </c>
      <c r="L30" s="22">
        <v>39</v>
      </c>
      <c r="M30" s="19" t="s">
        <v>193</v>
      </c>
      <c r="N30" s="11"/>
      <c r="O30" s="11"/>
      <c r="P30" s="11"/>
      <c r="Q30" s="12"/>
      <c r="R30" s="13"/>
      <c r="S30" s="23">
        <v>0</v>
      </c>
      <c r="T30" s="23">
        <f t="shared" si="2"/>
        <v>0</v>
      </c>
      <c r="U30" s="23">
        <f t="shared" si="0"/>
        <v>0</v>
      </c>
      <c r="V30" s="24">
        <f t="shared" si="1"/>
        <v>0</v>
      </c>
    </row>
    <row r="31" spans="1:22" ht="68.25" thickBot="1">
      <c r="A31" s="6" t="s">
        <v>41</v>
      </c>
      <c r="B31" s="7" t="s">
        <v>72</v>
      </c>
      <c r="C31" s="7" t="s">
        <v>147</v>
      </c>
      <c r="D31" s="8" t="s">
        <v>148</v>
      </c>
      <c r="E31" s="14" t="s">
        <v>149</v>
      </c>
      <c r="F31" s="8" t="s">
        <v>150</v>
      </c>
      <c r="G31" s="9" t="s">
        <v>151</v>
      </c>
      <c r="H31" s="10"/>
      <c r="I31" s="40"/>
      <c r="J31" s="40"/>
      <c r="K31" s="8" t="s">
        <v>56</v>
      </c>
      <c r="L31" s="22">
        <v>74</v>
      </c>
      <c r="M31" s="19" t="s">
        <v>193</v>
      </c>
      <c r="N31" s="11"/>
      <c r="O31" s="11"/>
      <c r="P31" s="11"/>
      <c r="Q31" s="12"/>
      <c r="R31" s="13"/>
      <c r="S31" s="23">
        <v>0</v>
      </c>
      <c r="T31" s="23">
        <f t="shared" si="2"/>
        <v>0</v>
      </c>
      <c r="U31" s="23">
        <f t="shared" si="0"/>
        <v>0</v>
      </c>
      <c r="V31" s="24">
        <f t="shared" si="1"/>
        <v>0</v>
      </c>
    </row>
    <row r="32" spans="1:22" ht="68.25" thickBot="1">
      <c r="A32" s="6" t="s">
        <v>42</v>
      </c>
      <c r="B32" s="7" t="s">
        <v>72</v>
      </c>
      <c r="C32" s="7" t="s">
        <v>152</v>
      </c>
      <c r="D32" s="8" t="s">
        <v>153</v>
      </c>
      <c r="E32" s="14" t="s">
        <v>154</v>
      </c>
      <c r="F32" s="8" t="s">
        <v>200</v>
      </c>
      <c r="G32" s="9" t="s">
        <v>155</v>
      </c>
      <c r="H32" s="10"/>
      <c r="I32" s="40"/>
      <c r="J32" s="40"/>
      <c r="K32" s="8" t="s">
        <v>56</v>
      </c>
      <c r="L32" s="22">
        <v>78</v>
      </c>
      <c r="M32" s="19" t="s">
        <v>193</v>
      </c>
      <c r="N32" s="11"/>
      <c r="O32" s="11"/>
      <c r="P32" s="11"/>
      <c r="Q32" s="12"/>
      <c r="R32" s="13"/>
      <c r="S32" s="23">
        <v>0</v>
      </c>
      <c r="T32" s="23">
        <f t="shared" si="2"/>
        <v>0</v>
      </c>
      <c r="U32" s="23">
        <f t="shared" si="0"/>
        <v>0</v>
      </c>
      <c r="V32" s="24">
        <f t="shared" si="1"/>
        <v>0</v>
      </c>
    </row>
    <row r="33" spans="1:22" ht="45.75" thickBot="1">
      <c r="A33" s="6" t="s">
        <v>43</v>
      </c>
      <c r="B33" s="7" t="s">
        <v>72</v>
      </c>
      <c r="C33" s="7" t="s">
        <v>156</v>
      </c>
      <c r="D33" s="8" t="s">
        <v>157</v>
      </c>
      <c r="E33" s="14" t="s">
        <v>158</v>
      </c>
      <c r="F33" s="8" t="str">
        <f>F32</f>
        <v>форма 2</v>
      </c>
      <c r="G33" s="9" t="s">
        <v>205</v>
      </c>
      <c r="H33" s="10"/>
      <c r="I33" s="40"/>
      <c r="J33" s="40"/>
      <c r="K33" s="8" t="s">
        <v>56</v>
      </c>
      <c r="L33" s="22">
        <v>90</v>
      </c>
      <c r="M33" s="19" t="s">
        <v>193</v>
      </c>
      <c r="N33" s="11"/>
      <c r="O33" s="11"/>
      <c r="P33" s="11"/>
      <c r="Q33" s="12"/>
      <c r="R33" s="13"/>
      <c r="S33" s="23">
        <v>0</v>
      </c>
      <c r="T33" s="23">
        <f t="shared" si="2"/>
        <v>0</v>
      </c>
      <c r="U33" s="23">
        <f t="shared" si="0"/>
        <v>0</v>
      </c>
      <c r="V33" s="24">
        <f t="shared" si="1"/>
        <v>0</v>
      </c>
    </row>
    <row r="34" spans="1:22" ht="23.25" thickBot="1">
      <c r="A34" s="6" t="s">
        <v>44</v>
      </c>
      <c r="B34" s="7" t="s">
        <v>159</v>
      </c>
      <c r="C34" s="7" t="s">
        <v>160</v>
      </c>
      <c r="D34" s="8" t="s">
        <v>161</v>
      </c>
      <c r="E34" s="14" t="s">
        <v>162</v>
      </c>
      <c r="F34" s="8" t="str">
        <f>F33</f>
        <v>форма 2</v>
      </c>
      <c r="G34" s="9" t="s">
        <v>67</v>
      </c>
      <c r="H34" s="10"/>
      <c r="I34" s="40"/>
      <c r="J34" s="40"/>
      <c r="K34" s="8" t="s">
        <v>56</v>
      </c>
      <c r="L34" s="22">
        <v>5</v>
      </c>
      <c r="M34" s="19" t="s">
        <v>193</v>
      </c>
      <c r="N34" s="11"/>
      <c r="O34" s="11"/>
      <c r="P34" s="11"/>
      <c r="Q34" s="12"/>
      <c r="R34" s="13"/>
      <c r="S34" s="23">
        <v>0</v>
      </c>
      <c r="T34" s="23">
        <f t="shared" si="2"/>
        <v>0</v>
      </c>
      <c r="U34" s="23">
        <f t="shared" si="0"/>
        <v>0</v>
      </c>
      <c r="V34" s="24">
        <f t="shared" si="1"/>
        <v>0</v>
      </c>
    </row>
    <row r="35" spans="1:22" ht="68.25" thickBot="1">
      <c r="A35" s="6" t="s">
        <v>45</v>
      </c>
      <c r="B35" s="7" t="s">
        <v>72</v>
      </c>
      <c r="C35" s="7" t="s">
        <v>163</v>
      </c>
      <c r="D35" s="8" t="s">
        <v>164</v>
      </c>
      <c r="E35" s="14" t="s">
        <v>165</v>
      </c>
      <c r="F35" s="8" t="str">
        <f>F34</f>
        <v>форма 2</v>
      </c>
      <c r="G35" s="9" t="s">
        <v>166</v>
      </c>
      <c r="H35" s="10"/>
      <c r="I35" s="40"/>
      <c r="J35" s="40"/>
      <c r="K35" s="8" t="s">
        <v>56</v>
      </c>
      <c r="L35" s="22">
        <v>65</v>
      </c>
      <c r="M35" s="19" t="s">
        <v>193</v>
      </c>
      <c r="N35" s="11"/>
      <c r="O35" s="11"/>
      <c r="P35" s="11"/>
      <c r="Q35" s="12"/>
      <c r="R35" s="13"/>
      <c r="S35" s="23">
        <v>0</v>
      </c>
      <c r="T35" s="23">
        <f t="shared" si="2"/>
        <v>0</v>
      </c>
      <c r="U35" s="23">
        <f t="shared" si="0"/>
        <v>0</v>
      </c>
      <c r="V35" s="24">
        <f t="shared" si="1"/>
        <v>0</v>
      </c>
    </row>
    <row r="36" spans="1:22" ht="45.75" thickBot="1">
      <c r="A36" s="6" t="s">
        <v>46</v>
      </c>
      <c r="B36" s="7" t="s">
        <v>167</v>
      </c>
      <c r="C36" s="7" t="s">
        <v>168</v>
      </c>
      <c r="D36" s="8" t="s">
        <v>169</v>
      </c>
      <c r="E36" s="14" t="s">
        <v>170</v>
      </c>
      <c r="F36" s="8" t="s">
        <v>171</v>
      </c>
      <c r="G36" s="9" t="s">
        <v>172</v>
      </c>
      <c r="H36" s="10"/>
      <c r="I36" s="40"/>
      <c r="J36" s="40"/>
      <c r="K36" s="8" t="s">
        <v>56</v>
      </c>
      <c r="L36" s="22">
        <v>5</v>
      </c>
      <c r="M36" s="19" t="s">
        <v>193</v>
      </c>
      <c r="N36" s="11"/>
      <c r="O36" s="11"/>
      <c r="P36" s="11"/>
      <c r="Q36" s="12"/>
      <c r="R36" s="13"/>
      <c r="S36" s="23">
        <v>0</v>
      </c>
      <c r="T36" s="23">
        <f t="shared" si="2"/>
        <v>0</v>
      </c>
      <c r="U36" s="23">
        <f t="shared" si="0"/>
        <v>0</v>
      </c>
      <c r="V36" s="24">
        <f t="shared" si="1"/>
        <v>0</v>
      </c>
    </row>
    <row r="37" spans="1:22" ht="34.5" thickBot="1">
      <c r="A37" s="6" t="s">
        <v>47</v>
      </c>
      <c r="B37" s="7" t="s">
        <v>167</v>
      </c>
      <c r="C37" s="7" t="s">
        <v>173</v>
      </c>
      <c r="D37" s="8" t="s">
        <v>174</v>
      </c>
      <c r="E37" s="14" t="s">
        <v>175</v>
      </c>
      <c r="F37" s="8" t="str">
        <f>F35</f>
        <v>форма 2</v>
      </c>
      <c r="G37" s="9" t="s">
        <v>176</v>
      </c>
      <c r="H37" s="10"/>
      <c r="I37" s="40"/>
      <c r="J37" s="40"/>
      <c r="K37" s="8" t="s">
        <v>56</v>
      </c>
      <c r="L37" s="22">
        <v>2</v>
      </c>
      <c r="M37" s="19" t="s">
        <v>193</v>
      </c>
      <c r="N37" s="11"/>
      <c r="O37" s="11"/>
      <c r="P37" s="11"/>
      <c r="Q37" s="12"/>
      <c r="R37" s="13"/>
      <c r="S37" s="23">
        <v>0</v>
      </c>
      <c r="T37" s="23">
        <f t="shared" si="2"/>
        <v>0</v>
      </c>
      <c r="U37" s="23">
        <f t="shared" si="0"/>
        <v>0</v>
      </c>
      <c r="V37" s="24">
        <f t="shared" si="1"/>
        <v>0</v>
      </c>
    </row>
    <row r="38" spans="1:22" ht="79.5" thickBot="1">
      <c r="A38" s="6" t="s">
        <v>177</v>
      </c>
      <c r="B38" s="7" t="s">
        <v>76</v>
      </c>
      <c r="C38" s="7" t="s">
        <v>178</v>
      </c>
      <c r="D38" s="8" t="s">
        <v>179</v>
      </c>
      <c r="E38" s="14" t="s">
        <v>180</v>
      </c>
      <c r="F38" s="8" t="str">
        <f>F37</f>
        <v>форма 2</v>
      </c>
      <c r="G38" s="9" t="s">
        <v>181</v>
      </c>
      <c r="H38" s="10"/>
      <c r="I38" s="40"/>
      <c r="J38" s="40"/>
      <c r="K38" s="8" t="s">
        <v>56</v>
      </c>
      <c r="L38" s="22">
        <v>315</v>
      </c>
      <c r="M38" s="19" t="s">
        <v>193</v>
      </c>
      <c r="N38" s="11"/>
      <c r="O38" s="11"/>
      <c r="P38" s="11"/>
      <c r="Q38" s="12"/>
      <c r="R38" s="13"/>
      <c r="S38" s="23">
        <v>0</v>
      </c>
      <c r="T38" s="23">
        <f t="shared" si="2"/>
        <v>0</v>
      </c>
      <c r="U38" s="23">
        <f t="shared" si="0"/>
        <v>0</v>
      </c>
      <c r="V38" s="24">
        <f t="shared" si="1"/>
        <v>0</v>
      </c>
    </row>
    <row r="39" spans="1:22" ht="68.25" thickBot="1">
      <c r="A39" s="6" t="s">
        <v>182</v>
      </c>
      <c r="B39" s="7" t="s">
        <v>72</v>
      </c>
      <c r="C39" s="7" t="s">
        <v>183</v>
      </c>
      <c r="D39" s="8" t="s">
        <v>184</v>
      </c>
      <c r="E39" s="14" t="s">
        <v>185</v>
      </c>
      <c r="F39" s="8" t="str">
        <f>F38</f>
        <v>форма 2</v>
      </c>
      <c r="G39" s="9" t="s">
        <v>151</v>
      </c>
      <c r="H39" s="10"/>
      <c r="I39" s="40"/>
      <c r="J39" s="40"/>
      <c r="K39" s="8" t="s">
        <v>56</v>
      </c>
      <c r="L39" s="22">
        <v>47</v>
      </c>
      <c r="M39" s="19" t="s">
        <v>193</v>
      </c>
      <c r="N39" s="11"/>
      <c r="O39" s="11"/>
      <c r="P39" s="11"/>
      <c r="Q39" s="12"/>
      <c r="R39" s="13"/>
      <c r="S39" s="23">
        <v>0</v>
      </c>
      <c r="T39" s="23">
        <f t="shared" si="2"/>
        <v>0</v>
      </c>
      <c r="U39" s="23">
        <f t="shared" si="0"/>
        <v>0</v>
      </c>
      <c r="V39" s="24">
        <f t="shared" si="1"/>
        <v>0</v>
      </c>
    </row>
    <row r="40" spans="1:22" ht="45.75" thickBot="1">
      <c r="A40" s="6" t="s">
        <v>186</v>
      </c>
      <c r="B40" s="7" t="s">
        <v>100</v>
      </c>
      <c r="C40" s="7" t="s">
        <v>187</v>
      </c>
      <c r="D40" s="8" t="s">
        <v>188</v>
      </c>
      <c r="E40" s="14" t="s">
        <v>189</v>
      </c>
      <c r="F40" s="8" t="str">
        <f>F39</f>
        <v>форма 2</v>
      </c>
      <c r="G40" s="9" t="s">
        <v>190</v>
      </c>
      <c r="H40" s="10"/>
      <c r="I40" s="41"/>
      <c r="J40" s="41"/>
      <c r="K40" s="8" t="s">
        <v>56</v>
      </c>
      <c r="L40" s="22">
        <v>3</v>
      </c>
      <c r="M40" s="19" t="s">
        <v>193</v>
      </c>
      <c r="N40" s="11"/>
      <c r="O40" s="11"/>
      <c r="P40" s="11"/>
      <c r="Q40" s="12"/>
      <c r="R40" s="13"/>
      <c r="S40" s="23">
        <v>0</v>
      </c>
      <c r="T40" s="23">
        <f t="shared" si="2"/>
        <v>0</v>
      </c>
      <c r="U40" s="23">
        <f t="shared" si="0"/>
        <v>0</v>
      </c>
      <c r="V40" s="24">
        <f t="shared" si="1"/>
        <v>0</v>
      </c>
    </row>
    <row r="41" spans="1:22" s="16" customFormat="1" ht="14.25" customHeight="1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5"/>
      <c r="N41" s="56" t="s">
        <v>194</v>
      </c>
      <c r="O41" s="57"/>
      <c r="P41" s="57"/>
      <c r="Q41" s="57"/>
      <c r="R41" s="57"/>
      <c r="S41" s="58"/>
      <c r="T41" s="15">
        <f>SUM(T12:T40)</f>
        <v>0</v>
      </c>
      <c r="U41" s="15">
        <f>SUM(U12:U40)</f>
        <v>0</v>
      </c>
      <c r="V41" s="15">
        <f>SUM(V12:V40)</f>
        <v>0</v>
      </c>
    </row>
    <row r="42" spans="1:22" s="16" customFormat="1" ht="11.25" customHeight="1">
      <c r="A42" s="64" t="s">
        <v>195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6"/>
      <c r="N42" s="63"/>
      <c r="O42" s="63"/>
      <c r="P42" s="63"/>
      <c r="Q42" s="63"/>
      <c r="R42" s="63"/>
      <c r="S42" s="63"/>
      <c r="T42" s="63"/>
      <c r="U42" s="63"/>
      <c r="V42" s="63"/>
    </row>
    <row r="43" spans="1:22" s="16" customFormat="1" ht="26.25" customHeight="1">
      <c r="A43" s="67" t="s">
        <v>196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9"/>
      <c r="N43" s="63" t="s">
        <v>191</v>
      </c>
      <c r="O43" s="63"/>
      <c r="P43" s="63"/>
      <c r="Q43" s="63"/>
      <c r="R43" s="63"/>
      <c r="S43" s="63"/>
      <c r="T43" s="63"/>
      <c r="U43" s="63"/>
      <c r="V43" s="63"/>
    </row>
    <row r="44" spans="1:22" s="16" customFormat="1" ht="11.25" customHeight="1">
      <c r="A44" s="70" t="s">
        <v>197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2"/>
      <c r="N44" s="73" t="s">
        <v>191</v>
      </c>
      <c r="O44" s="73"/>
      <c r="P44" s="73"/>
      <c r="Q44" s="73"/>
      <c r="R44" s="73"/>
      <c r="S44" s="73"/>
      <c r="T44" s="73"/>
      <c r="U44" s="73"/>
      <c r="V44" s="73"/>
    </row>
    <row r="45" spans="1:22" s="16" customFormat="1" ht="19.5" customHeight="1">
      <c r="A45" s="59" t="s">
        <v>198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1"/>
      <c r="N45" s="62"/>
      <c r="O45" s="62"/>
      <c r="P45" s="62"/>
      <c r="Q45" s="62"/>
      <c r="R45" s="62"/>
      <c r="S45" s="62"/>
      <c r="T45" s="62"/>
      <c r="U45" s="62"/>
      <c r="V45" s="62"/>
    </row>
    <row r="46" spans="1:22" s="16" customFormat="1" ht="50.25" customHeight="1">
      <c r="A46" s="17" t="s">
        <v>192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</sheetData>
  <mergeCells count="41">
    <mergeCell ref="A45:M45"/>
    <mergeCell ref="N45:V45"/>
    <mergeCell ref="N42:V42"/>
    <mergeCell ref="A42:M42"/>
    <mergeCell ref="A43:M43"/>
    <mergeCell ref="N43:V43"/>
    <mergeCell ref="A44:M44"/>
    <mergeCell ref="N44:V44"/>
    <mergeCell ref="I12:I40"/>
    <mergeCell ref="J12:J40"/>
    <mergeCell ref="M8:M10"/>
    <mergeCell ref="A41:M41"/>
    <mergeCell ref="N41:S41"/>
    <mergeCell ref="U8:U10"/>
    <mergeCell ref="V8:V10"/>
    <mergeCell ref="D9:D10"/>
    <mergeCell ref="E9:E10"/>
    <mergeCell ref="F9:F10"/>
    <mergeCell ref="G9:G10"/>
    <mergeCell ref="H9:H10"/>
    <mergeCell ref="N9:N10"/>
    <mergeCell ref="O9:O10"/>
    <mergeCell ref="P9:P10"/>
    <mergeCell ref="Q9:Q10"/>
    <mergeCell ref="R9:R10"/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Акинфеева Наталья Михайловна</dc:creator>
  <cp:lastModifiedBy>khismatulina_zz</cp:lastModifiedBy>
  <dcterms:created xsi:type="dcterms:W3CDTF">2020-10-16T07:09:13Z</dcterms:created>
  <dcterms:modified xsi:type="dcterms:W3CDTF">2020-10-20T02:14:40Z</dcterms:modified>
</cp:coreProperties>
</file>